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Hivatal\Jegyző\KT\előterjesztések\2023\20230208\"/>
    </mc:Choice>
  </mc:AlternateContent>
  <xr:revisionPtr revIDLastSave="0" documentId="13_ncr:1_{59A2ECC7-9C23-4C8A-83C3-DF80A71052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E32" i="1" s="1"/>
  <c r="D30" i="1"/>
  <c r="E30" i="1" s="1"/>
  <c r="D33" i="1"/>
  <c r="E33" i="1" s="1"/>
  <c r="C35" i="1"/>
  <c r="D34" i="1"/>
  <c r="E34" i="1" s="1"/>
  <c r="D29" i="1"/>
  <c r="E29" i="1" s="1"/>
  <c r="D16" i="1"/>
  <c r="E16" i="1" s="1"/>
  <c r="A12" i="1"/>
  <c r="A13" i="1" s="1"/>
  <c r="A14" i="1" s="1"/>
  <c r="A15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31" i="1" s="1"/>
  <c r="D28" i="1"/>
  <c r="E28" i="1" s="1"/>
  <c r="D26" i="1"/>
  <c r="E26" i="1" s="1"/>
  <c r="D17" i="1"/>
  <c r="E17" i="1" s="1"/>
  <c r="D11" i="1"/>
  <c r="E11" i="1" s="1"/>
  <c r="D18" i="1"/>
  <c r="E18" i="1" s="1"/>
  <c r="D27" i="1"/>
  <c r="E27" i="1" s="1"/>
  <c r="D23" i="1"/>
  <c r="E23" i="1" s="1"/>
  <c r="D22" i="1"/>
  <c r="E22" i="1" s="1"/>
  <c r="D24" i="1"/>
  <c r="E24" i="1" s="1"/>
  <c r="D21" i="1"/>
  <c r="E21" i="1" s="1"/>
  <c r="D15" i="1"/>
  <c r="E15" i="1" s="1"/>
  <c r="D13" i="1"/>
  <c r="E13" i="1" s="1"/>
  <c r="D31" i="1"/>
  <c r="E31" i="1" s="1"/>
  <c r="D25" i="1" l="1"/>
  <c r="E25" i="1" s="1"/>
  <c r="D6" i="1" l="1"/>
  <c r="E6" i="1" s="1"/>
  <c r="D19" i="1" l="1"/>
  <c r="E19" i="1" s="1"/>
  <c r="D7" i="1" l="1"/>
  <c r="E7" i="1" s="1"/>
  <c r="A5" i="1" l="1"/>
  <c r="A6" i="1" s="1"/>
  <c r="A7" i="1" s="1"/>
  <c r="D14" i="1" l="1"/>
  <c r="E14" i="1" l="1"/>
  <c r="D20" i="1"/>
  <c r="E20" i="1" s="1"/>
  <c r="D5" i="1"/>
  <c r="E5" i="1" s="1"/>
  <c r="D12" i="1"/>
  <c r="D35" i="1" s="1"/>
  <c r="C8" i="1"/>
  <c r="D4" i="1"/>
  <c r="E4" i="1" s="1"/>
  <c r="E12" i="1" l="1"/>
  <c r="D8" i="1"/>
  <c r="E8" i="1"/>
  <c r="D36" i="1" l="1"/>
  <c r="C36" i="1"/>
  <c r="E36" i="1" l="1"/>
  <c r="E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Dr. Szente Kálmán</author>
  </authors>
  <commentList>
    <comment ref="B4" authorId="0" shapeId="0" xr:uid="{482AB9E1-7E1A-4CC8-A513-B076E09A1986}">
      <text>
        <r>
          <rPr>
            <b/>
            <sz val="9"/>
            <color indexed="81"/>
            <rFont val="Tahoma"/>
            <family val="2"/>
            <charset val="238"/>
          </rPr>
          <t>Dr. Szente Kálmán: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4"/>
            <color indexed="81"/>
            <rFont val="Tahoma"/>
            <family val="2"/>
            <charset val="238"/>
          </rPr>
          <t xml:space="preserve">Amennyiben egy  pályázati forrás lesz,
 vagy döntés születik a kivitelezésről.
</t>
        </r>
      </text>
    </comment>
    <comment ref="B7" authorId="0" shapeId="0" xr:uid="{84740E48-89BF-4CA9-842C-0840C09BAAD8}">
      <text>
        <r>
          <rPr>
            <b/>
            <sz val="9"/>
            <color indexed="81"/>
            <rFont val="Tahoma"/>
            <charset val="1"/>
          </rPr>
          <t>Dr. Szente Kálmán:</t>
        </r>
        <r>
          <rPr>
            <sz val="9"/>
            <color indexed="81"/>
            <rFont val="Tahoma"/>
            <charset val="1"/>
          </rPr>
          <t xml:space="preserve">
Gyalogátkelők (pl Bécsi út, Aldi ) tervezése; Szarvas, híd tervezés, Munkás u. parkoló terv, Kökörcsin terv
</t>
        </r>
      </text>
    </comment>
    <comment ref="B12" authorId="0" shapeId="0" xr:uid="{A2B3790D-1C5F-46EB-8881-A73F9CE3D05B}">
      <text>
        <r>
          <rPr>
            <b/>
            <sz val="9"/>
            <color indexed="81"/>
            <rFont val="Tahoma"/>
            <family val="2"/>
            <charset val="238"/>
          </rPr>
          <t>Dr. Szente Kálmán:</t>
        </r>
        <r>
          <rPr>
            <sz val="9"/>
            <color indexed="81"/>
            <rFont val="Tahoma"/>
            <family val="2"/>
            <charset val="238"/>
          </rPr>
          <t xml:space="preserve">
A közbeszerzés után derül ki hogy mennyi a teljes költség.
</t>
        </r>
      </text>
    </comment>
    <comment ref="B19" authorId="0" shapeId="0" xr:uid="{1B563D70-EA03-4C6D-9AAF-8FDD4B72BF7C}">
      <text>
        <r>
          <rPr>
            <b/>
            <sz val="9"/>
            <color indexed="81"/>
            <rFont val="Tahoma"/>
            <family val="2"/>
            <charset val="238"/>
          </rPr>
          <t>Dr. Szente Kálmán:</t>
        </r>
        <r>
          <rPr>
            <sz val="9"/>
            <color indexed="81"/>
            <rFont val="Tahoma"/>
            <family val="2"/>
            <charset val="238"/>
          </rPr>
          <t xml:space="preserve">
Szükséges javítások és cserék: Lakótelep, Kerekhegy, Szt Erzsébet tér. Vízbekötések, műfű borítás
</t>
        </r>
      </text>
    </comment>
    <comment ref="B25" authorId="0" shapeId="0" xr:uid="{88D9DE07-3F27-404B-BBBB-A06A0B6A2E83}">
      <text>
        <r>
          <rPr>
            <b/>
            <sz val="9"/>
            <color indexed="81"/>
            <rFont val="Tahoma"/>
            <family val="2"/>
            <charset val="238"/>
          </rPr>
          <t>Dr. Szente Kálmán:</t>
        </r>
        <r>
          <rPr>
            <sz val="9"/>
            <color indexed="81"/>
            <rFont val="Tahoma"/>
            <family val="2"/>
            <charset val="238"/>
          </rPr>
          <t xml:space="preserve">
STÜ kivitelezésben</t>
        </r>
      </text>
    </comment>
  </commentList>
</comments>
</file>

<file path=xl/sharedStrings.xml><?xml version="1.0" encoding="utf-8"?>
<sst xmlns="http://schemas.openxmlformats.org/spreadsheetml/2006/main" count="44" uniqueCount="39">
  <si>
    <t>Tervezési feladatok</t>
  </si>
  <si>
    <t>sz.</t>
  </si>
  <si>
    <r>
      <t>Helyszín/</t>
    </r>
    <r>
      <rPr>
        <sz val="12"/>
        <rFont val="Arial"/>
        <family val="2"/>
        <charset val="238"/>
      </rPr>
      <t>Tárgy:</t>
    </r>
  </si>
  <si>
    <t>nettó</t>
  </si>
  <si>
    <t>ÁFA</t>
  </si>
  <si>
    <t>Bruttó</t>
  </si>
  <si>
    <r>
      <rPr>
        <b/>
        <sz val="12"/>
        <rFont val="Arial"/>
        <family val="2"/>
        <charset val="238"/>
      </rPr>
      <t xml:space="preserve">Óvoda </t>
    </r>
    <r>
      <rPr>
        <sz val="12"/>
        <rFont val="Arial"/>
        <family val="2"/>
        <charset val="238"/>
      </rPr>
      <t>kiviteli tervek</t>
    </r>
  </si>
  <si>
    <t>Tervezések összesen:</t>
  </si>
  <si>
    <t>Kivitelezési munkák</t>
  </si>
  <si>
    <t>KIVITELEZÉS ÖSSZESEN:</t>
  </si>
  <si>
    <t>BERUHÁZÁS mindösszesen:</t>
  </si>
  <si>
    <r>
      <t xml:space="preserve">MűvHáz </t>
    </r>
    <r>
      <rPr>
        <sz val="12"/>
        <rFont val="Arial"/>
        <family val="2"/>
        <charset val="238"/>
      </rPr>
      <t>tető+gépészet terv</t>
    </r>
  </si>
  <si>
    <t>Zöldfa köz gyalogút+korlát</t>
  </si>
  <si>
    <r>
      <t xml:space="preserve">Hivatal </t>
    </r>
    <r>
      <rPr>
        <sz val="12"/>
        <rFont val="Arial"/>
        <family val="2"/>
        <charset val="238"/>
      </rPr>
      <t>tető terv</t>
    </r>
  </si>
  <si>
    <t>Védőnői helyiségek padló újrabetonozás és csempe + burkolat</t>
  </si>
  <si>
    <t>Ezüstkor utcafronti ablakok cseréje</t>
  </si>
  <si>
    <t>Koppány utca újjáépítés "önrész"</t>
  </si>
  <si>
    <t>Napelem telepítés Kékovi</t>
  </si>
  <si>
    <t>Napelem telepítés Bölcsőde</t>
  </si>
  <si>
    <t>Nádas utca oszlopmegerősítés</t>
  </si>
  <si>
    <t>Óvoda mosdó felújítás</t>
  </si>
  <si>
    <t>Egyéb tervezések</t>
  </si>
  <si>
    <t>Művház alap szigetelés</t>
  </si>
  <si>
    <t>Díszkivilágítás csatl. és bizt.házak cseréje</t>
  </si>
  <si>
    <t>Üzemeltetés telephely</t>
  </si>
  <si>
    <t>Sótároló tetőcsere szendvicspanelre</t>
  </si>
  <si>
    <t>Rádió Solymár eszközbeszerzés</t>
  </si>
  <si>
    <t>Közvilágítás kiépítése Györgyhegy</t>
  </si>
  <si>
    <t>Gyalogátkelők (5 helyszín) közl biz.</t>
  </si>
  <si>
    <t>Virágládák (forgalomterelés) közl. biz.</t>
  </si>
  <si>
    <t>Gyalogátkelő biztosítás Visible crossing (2db) közl. biz.</t>
  </si>
  <si>
    <t>Védőcsövek lerakása Györgyhegy (2022-ben megvalósult, áthúzódó)</t>
  </si>
  <si>
    <t>Napelem telepítés Tűzoltószertár sótároló</t>
  </si>
  <si>
    <t>Útépítés (Barlang+Dió utcák)</t>
  </si>
  <si>
    <t>A beruházási tartalékkeret terhére tervezett fejlesztések 2023.</t>
  </si>
  <si>
    <t>Játszótér felújítások</t>
  </si>
  <si>
    <t>Rozmaring utca közvil védőcső</t>
  </si>
  <si>
    <t>Kökörcsin utca lépcső, korlát forgalomtechnika közl. Biz</t>
  </si>
  <si>
    <t>Közlekedési koncepció felülvizsgálata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</si>
</sst>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4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3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vertical="center"/>
    </xf>
    <xf numFmtId="3" fontId="4" fillId="6" borderId="1" xfId="0" applyNumberFormat="1" applyFont="1" applyFill="1" applyBorder="1" applyAlignment="1">
      <alignment horizontal="right" vertical="center"/>
    </xf>
    <xf numFmtId="3" fontId="2" fillId="6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3" fontId="4" fillId="7" borderId="1" xfId="0" applyNumberFormat="1" applyFont="1" applyFill="1" applyBorder="1" applyAlignment="1">
      <alignment horizontal="right" vertical="center"/>
    </xf>
    <xf numFmtId="3" fontId="2" fillId="8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topLeftCell="A10" zoomScaleNormal="100" workbookViewId="0">
      <selection activeCell="H13" sqref="H13"/>
    </sheetView>
  </sheetViews>
  <sheetFormatPr defaultRowHeight="14.4" x14ac:dyDescent="0.3"/>
  <cols>
    <col min="1" max="1" width="3.6640625" customWidth="1"/>
    <col min="2" max="2" width="45.6640625" customWidth="1"/>
    <col min="3" max="4" width="13.6640625" customWidth="1"/>
    <col min="5" max="5" width="14.5546875" customWidth="1"/>
    <col min="8" max="8" width="10.6640625" bestFit="1" customWidth="1"/>
  </cols>
  <sheetData>
    <row r="1" spans="1:8" ht="37.5" customHeight="1" x14ac:dyDescent="0.3">
      <c r="A1" s="26" t="s">
        <v>34</v>
      </c>
      <c r="B1" s="26"/>
      <c r="C1" s="26"/>
      <c r="D1" s="26"/>
      <c r="E1" s="26"/>
    </row>
    <row r="2" spans="1:8" ht="20.399999999999999" customHeight="1" x14ac:dyDescent="0.3">
      <c r="A2" s="9"/>
      <c r="B2" s="27" t="s">
        <v>0</v>
      </c>
      <c r="C2" s="28"/>
      <c r="D2" s="28"/>
      <c r="E2" s="28"/>
    </row>
    <row r="3" spans="1:8" ht="15.6" x14ac:dyDescent="0.3">
      <c r="A3" s="10" t="s">
        <v>1</v>
      </c>
      <c r="B3" s="10" t="s">
        <v>2</v>
      </c>
      <c r="C3" s="11" t="s">
        <v>3</v>
      </c>
      <c r="D3" s="12" t="s">
        <v>4</v>
      </c>
      <c r="E3" s="11" t="s">
        <v>5</v>
      </c>
    </row>
    <row r="4" spans="1:8" ht="24" customHeight="1" x14ac:dyDescent="0.3">
      <c r="A4" s="13">
        <v>1</v>
      </c>
      <c r="B4" s="2" t="s">
        <v>6</v>
      </c>
      <c r="C4" s="1">
        <v>20000000</v>
      </c>
      <c r="D4" s="1">
        <f>C4*0.27</f>
        <v>5400000</v>
      </c>
      <c r="E4" s="14">
        <f>C4+D4</f>
        <v>25400000</v>
      </c>
    </row>
    <row r="5" spans="1:8" ht="24" customHeight="1" x14ac:dyDescent="0.3">
      <c r="A5" s="13">
        <f>A4+1</f>
        <v>2</v>
      </c>
      <c r="B5" s="5" t="s">
        <v>11</v>
      </c>
      <c r="C5" s="1">
        <v>6500000</v>
      </c>
      <c r="D5" s="3">
        <f>C5*0.27</f>
        <v>1755000</v>
      </c>
      <c r="E5" s="6">
        <f>C5+D5</f>
        <v>8255000</v>
      </c>
    </row>
    <row r="6" spans="1:8" ht="24" customHeight="1" x14ac:dyDescent="0.3">
      <c r="A6" s="13">
        <f>A5+1</f>
        <v>3</v>
      </c>
      <c r="B6" s="5" t="s">
        <v>13</v>
      </c>
      <c r="C6" s="1">
        <v>4800000</v>
      </c>
      <c r="D6" s="1">
        <f t="shared" ref="D6" si="0">C6*0.27</f>
        <v>1296000</v>
      </c>
      <c r="E6" s="14">
        <f>SUM(C6:D6)</f>
        <v>6096000</v>
      </c>
    </row>
    <row r="7" spans="1:8" ht="22.5" customHeight="1" x14ac:dyDescent="0.3">
      <c r="A7" s="13">
        <f>A6+1</f>
        <v>4</v>
      </c>
      <c r="B7" s="5" t="s">
        <v>21</v>
      </c>
      <c r="C7" s="1">
        <v>6500000</v>
      </c>
      <c r="D7" s="1">
        <f t="shared" ref="D7" si="1">C7*0.27</f>
        <v>1755000</v>
      </c>
      <c r="E7" s="14">
        <f>SUM(C7:D7)</f>
        <v>8255000</v>
      </c>
    </row>
    <row r="8" spans="1:8" ht="22.5" customHeight="1" x14ac:dyDescent="0.3">
      <c r="A8" s="13"/>
      <c r="B8" s="15" t="s">
        <v>7</v>
      </c>
      <c r="C8" s="16">
        <f>SUM(C4:C7)</f>
        <v>37800000</v>
      </c>
      <c r="D8" s="16">
        <f>SUM(D4:D7)</f>
        <v>10206000</v>
      </c>
      <c r="E8" s="17">
        <f>SUM(E4:E7)</f>
        <v>48006000</v>
      </c>
    </row>
    <row r="9" spans="1:8" ht="22.5" customHeight="1" x14ac:dyDescent="0.3">
      <c r="A9" s="13"/>
      <c r="B9" s="27" t="s">
        <v>8</v>
      </c>
      <c r="C9" s="28"/>
      <c r="D9" s="28"/>
      <c r="E9" s="28"/>
    </row>
    <row r="10" spans="1:8" ht="39.6" customHeight="1" x14ac:dyDescent="0.3">
      <c r="A10" s="10" t="s">
        <v>1</v>
      </c>
      <c r="B10" s="10" t="s">
        <v>2</v>
      </c>
      <c r="C10" s="11" t="s">
        <v>3</v>
      </c>
      <c r="D10" s="12" t="s">
        <v>4</v>
      </c>
      <c r="E10" s="12" t="s">
        <v>5</v>
      </c>
    </row>
    <row r="11" spans="1:8" ht="37.950000000000003" customHeight="1" x14ac:dyDescent="0.3">
      <c r="A11" s="13">
        <v>1</v>
      </c>
      <c r="B11" s="22" t="s">
        <v>24</v>
      </c>
      <c r="C11" s="3">
        <v>114000000</v>
      </c>
      <c r="D11" s="3">
        <f t="shared" ref="D11:D34" si="2">C11*0.27</f>
        <v>30780000.000000004</v>
      </c>
      <c r="E11" s="3">
        <f t="shared" ref="E11:E34" si="3">C11+D11</f>
        <v>144780000</v>
      </c>
      <c r="H11" s="8"/>
    </row>
    <row r="12" spans="1:8" ht="33.75" customHeight="1" x14ac:dyDescent="0.3">
      <c r="A12" s="13">
        <f>A11+1</f>
        <v>2</v>
      </c>
      <c r="B12" s="18" t="s">
        <v>16</v>
      </c>
      <c r="C12" s="7">
        <v>80000000</v>
      </c>
      <c r="D12" s="3">
        <f t="shared" si="2"/>
        <v>21600000</v>
      </c>
      <c r="E12" s="6">
        <f t="shared" si="3"/>
        <v>101600000</v>
      </c>
    </row>
    <row r="13" spans="1:8" ht="33.75" customHeight="1" x14ac:dyDescent="0.3">
      <c r="A13" s="13">
        <f t="shared" ref="A13:A28" si="4">A12+1</f>
        <v>3</v>
      </c>
      <c r="B13" s="4" t="s">
        <v>33</v>
      </c>
      <c r="C13" s="3">
        <v>78000000</v>
      </c>
      <c r="D13" s="3">
        <f t="shared" si="2"/>
        <v>21060000</v>
      </c>
      <c r="E13" s="6">
        <f t="shared" si="3"/>
        <v>99060000</v>
      </c>
      <c r="H13" s="8"/>
    </row>
    <row r="14" spans="1:8" ht="29.4" customHeight="1" x14ac:dyDescent="0.3">
      <c r="A14" s="13">
        <f t="shared" si="4"/>
        <v>4</v>
      </c>
      <c r="B14" s="4" t="s">
        <v>32</v>
      </c>
      <c r="C14" s="3">
        <v>24000000</v>
      </c>
      <c r="D14" s="3">
        <f t="shared" si="2"/>
        <v>6480000</v>
      </c>
      <c r="E14" s="6">
        <f t="shared" si="3"/>
        <v>30480000</v>
      </c>
    </row>
    <row r="15" spans="1:8" ht="29.4" customHeight="1" x14ac:dyDescent="0.3">
      <c r="A15" s="13">
        <f t="shared" si="4"/>
        <v>5</v>
      </c>
      <c r="B15" s="4" t="s">
        <v>18</v>
      </c>
      <c r="C15" s="3">
        <v>22000000</v>
      </c>
      <c r="D15" s="3">
        <f t="shared" si="2"/>
        <v>5940000</v>
      </c>
      <c r="E15" s="6">
        <f t="shared" si="3"/>
        <v>27940000</v>
      </c>
    </row>
    <row r="16" spans="1:8" ht="29.4" customHeight="1" x14ac:dyDescent="0.3">
      <c r="A16" s="13"/>
      <c r="B16" s="4" t="s">
        <v>27</v>
      </c>
      <c r="C16" s="3">
        <v>19000000</v>
      </c>
      <c r="D16" s="3">
        <f t="shared" si="2"/>
        <v>5130000</v>
      </c>
      <c r="E16" s="6">
        <f t="shared" si="3"/>
        <v>24130000</v>
      </c>
    </row>
    <row r="17" spans="1:8" ht="29.4" customHeight="1" x14ac:dyDescent="0.3">
      <c r="A17" s="13">
        <f>A15+1</f>
        <v>6</v>
      </c>
      <c r="B17" s="4" t="s">
        <v>25</v>
      </c>
      <c r="C17" s="3">
        <v>10000000</v>
      </c>
      <c r="D17" s="3">
        <f t="shared" si="2"/>
        <v>2700000</v>
      </c>
      <c r="E17" s="6">
        <f t="shared" si="3"/>
        <v>12700000</v>
      </c>
      <c r="H17" s="8"/>
    </row>
    <row r="18" spans="1:8" ht="29.4" customHeight="1" x14ac:dyDescent="0.3">
      <c r="A18" s="13">
        <f t="shared" si="4"/>
        <v>7</v>
      </c>
      <c r="B18" s="22" t="s">
        <v>23</v>
      </c>
      <c r="C18" s="3">
        <v>8350000</v>
      </c>
      <c r="D18" s="3">
        <f t="shared" si="2"/>
        <v>2254500</v>
      </c>
      <c r="E18" s="6">
        <f t="shared" si="3"/>
        <v>10604500</v>
      </c>
      <c r="H18" s="8"/>
    </row>
    <row r="19" spans="1:8" ht="29.4" customHeight="1" x14ac:dyDescent="0.3">
      <c r="A19" s="13">
        <f t="shared" si="4"/>
        <v>8</v>
      </c>
      <c r="B19" s="4" t="s">
        <v>35</v>
      </c>
      <c r="C19" s="3">
        <v>8000000</v>
      </c>
      <c r="D19" s="3">
        <f t="shared" si="2"/>
        <v>2160000</v>
      </c>
      <c r="E19" s="6">
        <f t="shared" si="3"/>
        <v>10160000</v>
      </c>
    </row>
    <row r="20" spans="1:8" ht="29.4" customHeight="1" x14ac:dyDescent="0.3">
      <c r="A20" s="13">
        <f t="shared" si="4"/>
        <v>9</v>
      </c>
      <c r="B20" s="4" t="s">
        <v>17</v>
      </c>
      <c r="C20" s="3">
        <v>7000000</v>
      </c>
      <c r="D20" s="3">
        <f t="shared" si="2"/>
        <v>1890000.0000000002</v>
      </c>
      <c r="E20" s="6">
        <f t="shared" si="3"/>
        <v>8890000</v>
      </c>
    </row>
    <row r="21" spans="1:8" ht="29.4" customHeight="1" x14ac:dyDescent="0.3">
      <c r="A21" s="13">
        <f t="shared" si="4"/>
        <v>10</v>
      </c>
      <c r="B21" s="4" t="s">
        <v>14</v>
      </c>
      <c r="C21" s="3">
        <v>4000000</v>
      </c>
      <c r="D21" s="3">
        <f t="shared" si="2"/>
        <v>1080000</v>
      </c>
      <c r="E21" s="6">
        <f t="shared" si="3"/>
        <v>5080000</v>
      </c>
      <c r="H21" s="8"/>
    </row>
    <row r="22" spans="1:8" ht="29.4" customHeight="1" x14ac:dyDescent="0.3">
      <c r="A22" s="13">
        <f t="shared" si="4"/>
        <v>11</v>
      </c>
      <c r="B22" s="4" t="s">
        <v>22</v>
      </c>
      <c r="C22" s="3">
        <v>3600000</v>
      </c>
      <c r="D22" s="3">
        <f t="shared" si="2"/>
        <v>972000.00000000012</v>
      </c>
      <c r="E22" s="6">
        <f t="shared" si="3"/>
        <v>4572000</v>
      </c>
      <c r="H22" s="8"/>
    </row>
    <row r="23" spans="1:8" ht="29.4" customHeight="1" x14ac:dyDescent="0.3">
      <c r="A23" s="13">
        <f t="shared" si="4"/>
        <v>12</v>
      </c>
      <c r="B23" s="4" t="s">
        <v>30</v>
      </c>
      <c r="C23" s="3">
        <v>5200000</v>
      </c>
      <c r="D23" s="3">
        <f t="shared" si="2"/>
        <v>1404000</v>
      </c>
      <c r="E23" s="6">
        <f t="shared" si="3"/>
        <v>6604000</v>
      </c>
      <c r="H23" s="8"/>
    </row>
    <row r="24" spans="1:8" ht="29.4" customHeight="1" x14ac:dyDescent="0.3">
      <c r="A24" s="13">
        <f t="shared" si="4"/>
        <v>13</v>
      </c>
      <c r="B24" s="4" t="s">
        <v>15</v>
      </c>
      <c r="C24" s="3">
        <v>2000000</v>
      </c>
      <c r="D24" s="3">
        <f t="shared" si="2"/>
        <v>540000</v>
      </c>
      <c r="E24" s="6">
        <f t="shared" si="3"/>
        <v>2540000</v>
      </c>
      <c r="H24" s="8"/>
    </row>
    <row r="25" spans="1:8" ht="29.4" customHeight="1" x14ac:dyDescent="0.3">
      <c r="A25" s="13">
        <f t="shared" si="4"/>
        <v>14</v>
      </c>
      <c r="B25" s="4" t="s">
        <v>12</v>
      </c>
      <c r="C25" s="3">
        <v>1500000</v>
      </c>
      <c r="D25" s="3">
        <f t="shared" si="2"/>
        <v>405000</v>
      </c>
      <c r="E25" s="6">
        <f t="shared" si="3"/>
        <v>1905000</v>
      </c>
      <c r="H25" s="8"/>
    </row>
    <row r="26" spans="1:8" ht="29.4" customHeight="1" x14ac:dyDescent="0.3">
      <c r="A26" s="13">
        <f t="shared" si="4"/>
        <v>15</v>
      </c>
      <c r="B26" s="23" t="s">
        <v>26</v>
      </c>
      <c r="C26" s="24">
        <v>1000000</v>
      </c>
      <c r="D26" s="24">
        <f t="shared" si="2"/>
        <v>270000</v>
      </c>
      <c r="E26" s="25">
        <f t="shared" si="3"/>
        <v>1270000</v>
      </c>
    </row>
    <row r="27" spans="1:8" ht="29.4" customHeight="1" x14ac:dyDescent="0.3">
      <c r="A27" s="13">
        <f t="shared" si="4"/>
        <v>16</v>
      </c>
      <c r="B27" s="4" t="s">
        <v>20</v>
      </c>
      <c r="C27" s="3">
        <v>1000000</v>
      </c>
      <c r="D27" s="3">
        <f t="shared" si="2"/>
        <v>270000</v>
      </c>
      <c r="E27" s="6">
        <f t="shared" si="3"/>
        <v>1270000</v>
      </c>
      <c r="H27" s="8"/>
    </row>
    <row r="28" spans="1:8" ht="29.4" customHeight="1" x14ac:dyDescent="0.3">
      <c r="A28" s="13">
        <f t="shared" si="4"/>
        <v>17</v>
      </c>
      <c r="B28" s="4" t="s">
        <v>36</v>
      </c>
      <c r="C28" s="3">
        <v>850000</v>
      </c>
      <c r="D28" s="3">
        <f t="shared" si="2"/>
        <v>229500.00000000003</v>
      </c>
      <c r="E28" s="6">
        <f t="shared" si="3"/>
        <v>1079500</v>
      </c>
      <c r="H28" s="8"/>
    </row>
    <row r="29" spans="1:8" ht="29.4" customHeight="1" x14ac:dyDescent="0.3">
      <c r="A29" s="13"/>
      <c r="B29" s="4" t="s">
        <v>29</v>
      </c>
      <c r="C29" s="3">
        <v>800000</v>
      </c>
      <c r="D29" s="3">
        <f t="shared" si="2"/>
        <v>216000</v>
      </c>
      <c r="E29" s="6">
        <f t="shared" si="3"/>
        <v>1016000</v>
      </c>
      <c r="H29" s="8"/>
    </row>
    <row r="30" spans="1:8" ht="29.4" customHeight="1" x14ac:dyDescent="0.3">
      <c r="A30" s="13"/>
      <c r="B30" s="4" t="s">
        <v>28</v>
      </c>
      <c r="C30" s="3">
        <v>2860000</v>
      </c>
      <c r="D30" s="3">
        <f t="shared" si="2"/>
        <v>772200</v>
      </c>
      <c r="E30" s="6">
        <f t="shared" si="3"/>
        <v>3632200</v>
      </c>
      <c r="H30" s="8"/>
    </row>
    <row r="31" spans="1:8" ht="29.4" customHeight="1" x14ac:dyDescent="0.3">
      <c r="A31" s="13">
        <f>A28+1</f>
        <v>18</v>
      </c>
      <c r="B31" s="4" t="s">
        <v>19</v>
      </c>
      <c r="C31" s="3">
        <v>300000</v>
      </c>
      <c r="D31" s="3">
        <f t="shared" si="2"/>
        <v>81000</v>
      </c>
      <c r="E31" s="6">
        <f t="shared" si="3"/>
        <v>381000</v>
      </c>
      <c r="H31" s="8"/>
    </row>
    <row r="32" spans="1:8" ht="29.4" customHeight="1" x14ac:dyDescent="0.3">
      <c r="A32" s="13"/>
      <c r="B32" s="4" t="s">
        <v>31</v>
      </c>
      <c r="C32" s="3">
        <v>2740000</v>
      </c>
      <c r="D32" s="3">
        <f t="shared" si="2"/>
        <v>739800</v>
      </c>
      <c r="E32" s="6">
        <f t="shared" si="3"/>
        <v>3479800</v>
      </c>
      <c r="H32" s="8"/>
    </row>
    <row r="33" spans="1:8" ht="29.4" customHeight="1" x14ac:dyDescent="0.3">
      <c r="A33" s="13"/>
      <c r="B33" s="4" t="s">
        <v>38</v>
      </c>
      <c r="C33" s="3">
        <v>1100000</v>
      </c>
      <c r="D33" s="3">
        <f t="shared" si="2"/>
        <v>297000</v>
      </c>
      <c r="E33" s="6">
        <f t="shared" si="3"/>
        <v>1397000</v>
      </c>
      <c r="H33" s="8"/>
    </row>
    <row r="34" spans="1:8" ht="29.4" customHeight="1" x14ac:dyDescent="0.3">
      <c r="A34" s="13"/>
      <c r="B34" s="4" t="s">
        <v>37</v>
      </c>
      <c r="C34" s="3">
        <v>15700000</v>
      </c>
      <c r="D34" s="3">
        <f t="shared" si="2"/>
        <v>4239000</v>
      </c>
      <c r="E34" s="6">
        <f t="shared" si="3"/>
        <v>19939000</v>
      </c>
      <c r="H34" s="8"/>
    </row>
    <row r="35" spans="1:8" ht="40.5" customHeight="1" x14ac:dyDescent="0.3">
      <c r="A35" s="13"/>
      <c r="B35" s="15" t="s">
        <v>9</v>
      </c>
      <c r="C35" s="16">
        <f>SUM(C11:C34)</f>
        <v>413000000</v>
      </c>
      <c r="D35" s="16">
        <f>SUM(D11:D34)</f>
        <v>111510000</v>
      </c>
      <c r="E35" s="17">
        <f t="shared" ref="E35:E36" si="5">C35+D35</f>
        <v>524510000</v>
      </c>
      <c r="H35" s="8"/>
    </row>
    <row r="36" spans="1:8" ht="46.95" customHeight="1" x14ac:dyDescent="0.3">
      <c r="A36" s="13"/>
      <c r="B36" s="19" t="s">
        <v>10</v>
      </c>
      <c r="C36" s="20">
        <f>C8+C35</f>
        <v>450800000</v>
      </c>
      <c r="D36" s="20">
        <f>D8+D35</f>
        <v>121716000</v>
      </c>
      <c r="E36" s="21">
        <f t="shared" si="5"/>
        <v>572516000</v>
      </c>
      <c r="H36" s="8"/>
    </row>
    <row r="37" spans="1:8" ht="30" customHeight="1" x14ac:dyDescent="0.3"/>
    <row r="38" spans="1:8" ht="21.75" customHeight="1" x14ac:dyDescent="0.3"/>
  </sheetData>
  <sortState xmlns:xlrd2="http://schemas.microsoft.com/office/spreadsheetml/2017/richdata2" ref="A11:H27">
    <sortCondition descending="1" ref="C11:C27"/>
  </sortState>
  <mergeCells count="3">
    <mergeCell ref="A1:E1"/>
    <mergeCell ref="B2:E2"/>
    <mergeCell ref="B9:E9"/>
  </mergeCells>
  <printOptions horizontalCentered="1" verticalCentered="1"/>
  <pageMargins left="0.23622047244094491" right="0.23622047244094491" top="0.15748031496062992" bottom="0.15748031496062992" header="0.15748031496062992" footer="0.15748031496062992"/>
  <pageSetup paperSize="8" scale="13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szentek</dc:creator>
  <cp:lastModifiedBy>Dr. Beregszászi Márk</cp:lastModifiedBy>
  <cp:lastPrinted>2023-02-01T08:36:54Z</cp:lastPrinted>
  <dcterms:created xsi:type="dcterms:W3CDTF">2018-01-09T14:26:14Z</dcterms:created>
  <dcterms:modified xsi:type="dcterms:W3CDTF">2023-02-03T09:23:11Z</dcterms:modified>
</cp:coreProperties>
</file>